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765" windowWidth="20940" windowHeight="10620" activeTab="0"/>
  </bookViews>
  <sheets>
    <sheet name="BOM" sheetId="1" r:id="rId1"/>
    <sheet name="ORD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<sst xmlns="http://schemas.openxmlformats.org/spreadsheetml/2006/main" count="202" uniqueCount="165">
  <si>
    <t>1SS355</t>
  </si>
  <si>
    <t>U201</t>
  </si>
  <si>
    <t>74HC1G14GV</t>
  </si>
  <si>
    <t>U204</t>
  </si>
  <si>
    <t>U205</t>
  </si>
  <si>
    <t>VR201</t>
  </si>
  <si>
    <t>B57236S100M</t>
  </si>
  <si>
    <t>C218</t>
  </si>
  <si>
    <t>C219</t>
  </si>
  <si>
    <t>C222</t>
  </si>
  <si>
    <t>J101</t>
  </si>
  <si>
    <t>D218</t>
  </si>
  <si>
    <t>U203</t>
  </si>
  <si>
    <t>FNB41560</t>
  </si>
  <si>
    <t>U103</t>
  </si>
  <si>
    <t>F202</t>
  </si>
  <si>
    <t>FUSE_5X20MM_HOLDER,0.5A</t>
  </si>
  <si>
    <t>F201</t>
  </si>
  <si>
    <t>FUSE_5X20MM_HOLDER,5A</t>
  </si>
  <si>
    <t>D212</t>
  </si>
  <si>
    <t>LED,RED</t>
  </si>
  <si>
    <t>PUSHBUTTONSWITCHES</t>
  </si>
  <si>
    <t>R125</t>
  </si>
  <si>
    <t>R101</t>
  </si>
  <si>
    <t>R123</t>
  </si>
  <si>
    <t>R225</t>
  </si>
  <si>
    <t>R122</t>
  </si>
  <si>
    <t>R226</t>
  </si>
  <si>
    <t>S101</t>
  </si>
  <si>
    <t>S/W,1102VG(EASTERN)</t>
  </si>
  <si>
    <t>T203</t>
  </si>
  <si>
    <t>T201</t>
  </si>
  <si>
    <t>T202</t>
  </si>
  <si>
    <t>TR201</t>
  </si>
  <si>
    <t>U202</t>
  </si>
  <si>
    <t>J105</t>
  </si>
  <si>
    <t>Q101</t>
  </si>
  <si>
    <t>XTAL1,4MHz</t>
  </si>
  <si>
    <t>IC</t>
  </si>
  <si>
    <t>Inductor</t>
  </si>
  <si>
    <t>DF04S-T</t>
  </si>
  <si>
    <t>KBL06</t>
  </si>
  <si>
    <t>FT232RL</t>
  </si>
  <si>
    <t>TLP181</t>
  </si>
  <si>
    <t>1N4749</t>
  </si>
  <si>
    <t>D201, D202, D203, D204</t>
  </si>
  <si>
    <t>D205, D206, D208, D210, D214, D216</t>
  </si>
  <si>
    <t>KIA7805AF(KEC)</t>
  </si>
  <si>
    <t>KIA7815AF(KEC)</t>
  </si>
  <si>
    <t>U104, U105</t>
  </si>
  <si>
    <t>U101 (U102)</t>
  </si>
  <si>
    <t>C1815GR</t>
  </si>
  <si>
    <t>C1015GR</t>
  </si>
  <si>
    <t>L101, L102</t>
  </si>
  <si>
    <t xml:space="preserve">TRANSFORMER 2.3VA 15V </t>
  </si>
  <si>
    <t>C101, C102</t>
  </si>
  <si>
    <t>C105, C106, C107, C108</t>
  </si>
  <si>
    <t>0805 [2012 Metric]</t>
  </si>
  <si>
    <t>22n</t>
  </si>
  <si>
    <t>33n</t>
  </si>
  <si>
    <t>33pF</t>
  </si>
  <si>
    <t>Aluminum Electrolytic Capacitors</t>
  </si>
  <si>
    <t>C201, C202, C211, C212, C213, C214, C215, C216</t>
  </si>
  <si>
    <t>1n</t>
  </si>
  <si>
    <t>1206 [3216 Metric]</t>
  </si>
  <si>
    <t>10uF, 35V</t>
  </si>
  <si>
    <t>Ceramic Capacitors</t>
  </si>
  <si>
    <t>Transformer</t>
  </si>
  <si>
    <t>Crystal</t>
  </si>
  <si>
    <t>Connectors</t>
  </si>
  <si>
    <t>Fuse</t>
  </si>
  <si>
    <t>Fuse Holder</t>
  </si>
  <si>
    <t>F201, F202</t>
  </si>
  <si>
    <t>Transistor</t>
  </si>
  <si>
    <t>Jumper</t>
  </si>
  <si>
    <t>Diode</t>
  </si>
  <si>
    <t>LED</t>
  </si>
  <si>
    <t>LED,Green</t>
  </si>
  <si>
    <t>D105, D106</t>
  </si>
  <si>
    <t>LED,Yellow</t>
  </si>
  <si>
    <t>S102, S103</t>
  </si>
  <si>
    <t>R137, R139</t>
  </si>
  <si>
    <t>1K</t>
  </si>
  <si>
    <t>2K2</t>
  </si>
  <si>
    <t>3K</t>
  </si>
  <si>
    <t>4K7</t>
  </si>
  <si>
    <t>6K8</t>
  </si>
  <si>
    <t>8K2</t>
  </si>
  <si>
    <t>10K</t>
  </si>
  <si>
    <t>1M</t>
  </si>
  <si>
    <t>NC</t>
  </si>
  <si>
    <t>0.1 / 3W</t>
  </si>
  <si>
    <t>50K</t>
  </si>
  <si>
    <t>Resistor Variable</t>
  </si>
  <si>
    <t>Inrush current limiter</t>
  </si>
  <si>
    <t>Pushbutton</t>
  </si>
  <si>
    <t>Resistor 3W</t>
  </si>
  <si>
    <t>Resistor 0805 [2012 Metric]</t>
  </si>
  <si>
    <t>MCP6004-I/SL</t>
  </si>
  <si>
    <t>SOIC-14</t>
  </si>
  <si>
    <t>DIP-28</t>
  </si>
  <si>
    <t>MC3PHAC</t>
  </si>
  <si>
    <t>SSOP-28</t>
  </si>
  <si>
    <t>D2PAK−3</t>
  </si>
  <si>
    <t xml:space="preserve">R210, R211, R212, R213, </t>
  </si>
  <si>
    <t>24K</t>
  </si>
  <si>
    <t>R214, R215</t>
  </si>
  <si>
    <t>IC Holder</t>
  </si>
  <si>
    <t>DS1104</t>
  </si>
  <si>
    <t>mini-USB</t>
  </si>
  <si>
    <t>J201</t>
  </si>
  <si>
    <t>2X7 2.54MM Male</t>
  </si>
  <si>
    <t>2X7 2.54MM Female</t>
  </si>
  <si>
    <t>Reset</t>
  </si>
  <si>
    <t>400V / 1A</t>
  </si>
  <si>
    <t>PCB</t>
  </si>
  <si>
    <t>eleparts</t>
  </si>
  <si>
    <t>Mouser</t>
  </si>
  <si>
    <t>L7815CD2T-TR (ST)</t>
  </si>
  <si>
    <t>Amount for each</t>
  </si>
  <si>
    <t>RV105</t>
  </si>
  <si>
    <t>digikey</t>
  </si>
  <si>
    <t>STGB14NC60KDT4</t>
  </si>
  <si>
    <t>MLZ2012M470W (47 uH, 170 mA)</t>
  </si>
  <si>
    <t>C208, C209, C210, C217, C220, C221</t>
  </si>
  <si>
    <t>1uF, 50V</t>
  </si>
  <si>
    <t>0.1uF, 50V</t>
  </si>
  <si>
    <t>C103, C109, C110, C223</t>
  </si>
  <si>
    <t xml:space="preserve">C111, C112, </t>
  </si>
  <si>
    <t>4.7uF, 16V</t>
  </si>
  <si>
    <t>FNB41560B2</t>
  </si>
  <si>
    <t>7mm Height</t>
  </si>
  <si>
    <t>R203, R209, R222</t>
  </si>
  <si>
    <t>RV103</t>
  </si>
  <si>
    <t>Jumper 2.54MM 3 pin</t>
  </si>
  <si>
    <t>Jumper 2.54MM 2 pin</t>
  </si>
  <si>
    <t>JP101, JP102, JP106, JP107, JP108, JP109, JP110, JP111</t>
  </si>
  <si>
    <t>J104</t>
  </si>
  <si>
    <t>Screw Socket 3 pin</t>
  </si>
  <si>
    <t>Not Install</t>
  </si>
  <si>
    <t>Screw M3</t>
  </si>
  <si>
    <t>Screw-nut M3</t>
  </si>
  <si>
    <t>Lock Washer M3</t>
  </si>
  <si>
    <t>Spacer 7mm</t>
  </si>
  <si>
    <t>Spacer 12mm</t>
  </si>
  <si>
    <t>Mount</t>
  </si>
  <si>
    <t>2K</t>
  </si>
  <si>
    <t>R120</t>
  </si>
  <si>
    <t>Radial / 10mm / D=35mm / L=40mm</t>
  </si>
  <si>
    <t>470 uF / 400V</t>
  </si>
  <si>
    <t>Radial / 5mm / D=12,5mm / L=40mm</t>
  </si>
  <si>
    <t>1000 uF / 50V</t>
  </si>
  <si>
    <r>
      <rPr>
        <b/>
        <sz val="10"/>
        <color indexed="10"/>
        <rFont val="Arial"/>
        <family val="2"/>
      </rPr>
      <t>D101, D102, D103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D207, D209, D211, D213</t>
    </r>
  </si>
  <si>
    <r>
      <rPr>
        <b/>
        <sz val="10"/>
        <color indexed="10"/>
        <rFont val="Arial"/>
        <family val="2"/>
      </rPr>
      <t>D104, D107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 xml:space="preserve">D215, D217 </t>
    </r>
  </si>
  <si>
    <r>
      <rPr>
        <b/>
        <sz val="10"/>
        <color indexed="10"/>
        <rFont val="Arial"/>
        <family val="2"/>
      </rPr>
      <t>R119, R121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R207, R208, R220, R221, R224, R227</t>
    </r>
  </si>
  <si>
    <r>
      <rPr>
        <b/>
        <sz val="10"/>
        <color indexed="10"/>
        <rFont val="Arial"/>
        <family val="2"/>
      </rPr>
      <t>R103, R104, R105, R106, R107, R108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R202, R232</t>
    </r>
  </si>
  <si>
    <r>
      <t xml:space="preserve">R109, R110, R111, R112, R124, R127, R128, R133, R134, R135, R136, R138, </t>
    </r>
    <r>
      <rPr>
        <sz val="10"/>
        <rFont val="Arial"/>
        <family val="2"/>
      </rPr>
      <t>R235</t>
    </r>
  </si>
  <si>
    <r>
      <rPr>
        <b/>
        <sz val="10"/>
        <color indexed="10"/>
        <rFont val="Arial"/>
        <family val="2"/>
      </rPr>
      <t>R114, R115, R116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 xml:space="preserve">R201 </t>
    </r>
  </si>
  <si>
    <r>
      <rPr>
        <b/>
        <sz val="10"/>
        <color indexed="10"/>
        <rFont val="Arial"/>
        <family val="2"/>
      </rPr>
      <t xml:space="preserve">R113, </t>
    </r>
    <r>
      <rPr>
        <sz val="10"/>
        <rFont val="Arial"/>
        <family val="2"/>
      </rPr>
      <t>R204</t>
    </r>
  </si>
  <si>
    <r>
      <rPr>
        <b/>
        <sz val="10"/>
        <color indexed="10"/>
        <rFont val="Arial"/>
        <family val="2"/>
      </rPr>
      <t>R102, R117, R118, R126, R129, R130, R131, R132,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R205, R206, R216, R217, R218, R219, R223, R228, R229, R230, R231, R233, R234, R236</t>
    </r>
  </si>
  <si>
    <r>
      <rPr>
        <b/>
        <sz val="10"/>
        <color indexed="10"/>
        <rFont val="Arial"/>
        <family val="2"/>
      </rPr>
      <t xml:space="preserve">C104, C113, </t>
    </r>
    <r>
      <rPr>
        <sz val="10"/>
        <rFont val="Arial"/>
        <family val="2"/>
      </rPr>
      <t>C203, C204, C205, C206, C207</t>
    </r>
  </si>
  <si>
    <r>
      <rPr>
        <b/>
        <sz val="10"/>
        <color indexed="10"/>
        <rFont val="Arial"/>
        <family val="2"/>
      </rPr>
      <t>RV101, RV106,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RV202, RV203</t>
    </r>
  </si>
  <si>
    <r>
      <rPr>
        <b/>
        <sz val="10"/>
        <color indexed="10"/>
        <rFont val="Arial"/>
        <family val="2"/>
      </rPr>
      <t>RV102, RV104,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RV201</t>
    </r>
  </si>
  <si>
    <r>
      <rPr>
        <b/>
        <sz val="10"/>
        <color indexed="10"/>
        <rFont val="Arial"/>
        <family val="2"/>
      </rPr>
      <t>JP103, JP104, JP105, JP112, JP113, JP114, JP115, JP116</t>
    </r>
  </si>
  <si>
    <r>
      <rPr>
        <b/>
        <sz val="10"/>
        <color indexed="10"/>
        <rFont val="Arial"/>
        <family val="2"/>
      </rPr>
      <t>J102, J103</t>
    </r>
    <r>
      <rPr>
        <sz val="10"/>
        <rFont val="Arial"/>
        <family val="2"/>
      </rPr>
      <t>, J202, J203, J204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</si>
</sst>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43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="160" zoomScaleNormal="160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3.421875" style="1" customWidth="1"/>
    <col min="2" max="2" width="67.421875" style="3" customWidth="1"/>
    <col min="3" max="3" width="33.00390625" style="4" customWidth="1"/>
    <col min="4" max="4" width="44.421875" style="2" customWidth="1"/>
    <col min="5" max="5" width="11.00390625" style="1" customWidth="1"/>
    <col min="6" max="16384" width="9.140625" style="1" customWidth="1"/>
  </cols>
  <sheetData>
    <row r="1" ht="12.75">
      <c r="E1" s="1" t="s">
        <v>119</v>
      </c>
    </row>
    <row r="2" ht="12.75">
      <c r="A2" s="3" t="s">
        <v>38</v>
      </c>
    </row>
    <row r="3" spans="2:5" s="7" customFormat="1" ht="12.75">
      <c r="B3" s="10" t="s">
        <v>50</v>
      </c>
      <c r="C3" s="8" t="s">
        <v>101</v>
      </c>
      <c r="D3" s="9" t="s">
        <v>100</v>
      </c>
      <c r="E3" s="7">
        <v>1</v>
      </c>
    </row>
    <row r="4" spans="2:5" s="7" customFormat="1" ht="12.75">
      <c r="B4" s="10" t="s">
        <v>14</v>
      </c>
      <c r="C4" s="8" t="s">
        <v>42</v>
      </c>
      <c r="D4" s="9" t="s">
        <v>102</v>
      </c>
      <c r="E4" s="7">
        <v>1</v>
      </c>
    </row>
    <row r="5" spans="2:5" s="7" customFormat="1" ht="12.75">
      <c r="B5" s="10" t="s">
        <v>49</v>
      </c>
      <c r="C5" s="8" t="s">
        <v>43</v>
      </c>
      <c r="D5" s="9"/>
      <c r="E5" s="7">
        <v>2</v>
      </c>
    </row>
    <row r="6" spans="2:5" s="7" customFormat="1" ht="12.75">
      <c r="B6" s="7" t="s">
        <v>1</v>
      </c>
      <c r="C6" s="8" t="s">
        <v>2</v>
      </c>
      <c r="D6" s="9"/>
      <c r="E6" s="7">
        <v>1</v>
      </c>
    </row>
    <row r="7" spans="2:5" s="7" customFormat="1" ht="12.75">
      <c r="B7" s="7" t="s">
        <v>34</v>
      </c>
      <c r="C7" s="8" t="s">
        <v>98</v>
      </c>
      <c r="D7" s="9" t="s">
        <v>99</v>
      </c>
      <c r="E7" s="7">
        <v>1</v>
      </c>
    </row>
    <row r="8" spans="2:5" s="7" customFormat="1" ht="12.75">
      <c r="B8" s="7" t="s">
        <v>12</v>
      </c>
      <c r="C8" s="8" t="s">
        <v>130</v>
      </c>
      <c r="D8" s="9" t="s">
        <v>131</v>
      </c>
      <c r="E8" s="7">
        <v>1</v>
      </c>
    </row>
    <row r="9" spans="2:5" s="7" customFormat="1" ht="12.75">
      <c r="B9" s="7" t="s">
        <v>3</v>
      </c>
      <c r="C9" s="8" t="s">
        <v>47</v>
      </c>
      <c r="D9" s="9" t="s">
        <v>103</v>
      </c>
      <c r="E9" s="7">
        <v>1</v>
      </c>
    </row>
    <row r="10" spans="2:5" s="7" customFormat="1" ht="12.75">
      <c r="B10" s="7" t="s">
        <v>4</v>
      </c>
      <c r="C10" s="8" t="s">
        <v>48</v>
      </c>
      <c r="D10" s="9" t="s">
        <v>103</v>
      </c>
      <c r="E10" s="7">
        <v>1</v>
      </c>
    </row>
    <row r="11" ht="12.75">
      <c r="B11" s="1"/>
    </row>
    <row r="12" ht="12.75">
      <c r="A12" s="3" t="s">
        <v>76</v>
      </c>
    </row>
    <row r="13" spans="2:5" s="7" customFormat="1" ht="12.75">
      <c r="B13" s="11" t="s">
        <v>152</v>
      </c>
      <c r="C13" s="8" t="s">
        <v>20</v>
      </c>
      <c r="D13" s="9" t="s">
        <v>57</v>
      </c>
      <c r="E13" s="7">
        <v>7</v>
      </c>
    </row>
    <row r="14" spans="2:5" s="7" customFormat="1" ht="12.75">
      <c r="B14" s="11" t="s">
        <v>153</v>
      </c>
      <c r="C14" s="8" t="s">
        <v>77</v>
      </c>
      <c r="D14" s="9" t="s">
        <v>57</v>
      </c>
      <c r="E14" s="7">
        <v>4</v>
      </c>
    </row>
    <row r="15" spans="2:5" s="7" customFormat="1" ht="12.75">
      <c r="B15" s="10" t="s">
        <v>78</v>
      </c>
      <c r="C15" s="8" t="s">
        <v>79</v>
      </c>
      <c r="D15" s="9" t="s">
        <v>57</v>
      </c>
      <c r="E15" s="7">
        <v>2</v>
      </c>
    </row>
    <row r="17" ht="12.75">
      <c r="A17" s="3" t="s">
        <v>75</v>
      </c>
    </row>
    <row r="18" spans="2:5" s="7" customFormat="1" ht="12.75">
      <c r="B18" s="7" t="s">
        <v>45</v>
      </c>
      <c r="C18" s="8" t="s">
        <v>44</v>
      </c>
      <c r="D18" s="9"/>
      <c r="E18" s="7">
        <v>4</v>
      </c>
    </row>
    <row r="19" spans="2:5" s="7" customFormat="1" ht="12.75">
      <c r="B19" s="7" t="s">
        <v>46</v>
      </c>
      <c r="C19" s="8" t="s">
        <v>0</v>
      </c>
      <c r="D19" s="9"/>
      <c r="E19" s="7">
        <v>6</v>
      </c>
    </row>
    <row r="20" spans="2:5" s="7" customFormat="1" ht="12.75">
      <c r="B20" s="7" t="s">
        <v>11</v>
      </c>
      <c r="C20" s="8" t="s">
        <v>40</v>
      </c>
      <c r="D20" s="9" t="s">
        <v>114</v>
      </c>
      <c r="E20" s="7">
        <v>1</v>
      </c>
    </row>
    <row r="21" spans="2:5" s="7" customFormat="1" ht="12.75">
      <c r="B21" s="7" t="s">
        <v>19</v>
      </c>
      <c r="C21" s="8" t="s">
        <v>41</v>
      </c>
      <c r="D21" s="9"/>
      <c r="E21" s="7">
        <v>1</v>
      </c>
    </row>
    <row r="23" ht="12.75">
      <c r="A23" s="3" t="s">
        <v>73</v>
      </c>
    </row>
    <row r="24" spans="2:5" s="7" customFormat="1" ht="12.75">
      <c r="B24" s="7" t="s">
        <v>31</v>
      </c>
      <c r="C24" s="8" t="s">
        <v>51</v>
      </c>
      <c r="D24" s="9"/>
      <c r="E24" s="7">
        <v>1</v>
      </c>
    </row>
    <row r="25" spans="2:5" s="7" customFormat="1" ht="12.75">
      <c r="B25" s="7" t="s">
        <v>32</v>
      </c>
      <c r="C25" s="8" t="s">
        <v>52</v>
      </c>
      <c r="D25" s="9"/>
      <c r="E25" s="7">
        <v>1</v>
      </c>
    </row>
    <row r="26" spans="2:5" s="7" customFormat="1" ht="12.75">
      <c r="B26" s="7" t="s">
        <v>30</v>
      </c>
      <c r="C26" s="8" t="s">
        <v>122</v>
      </c>
      <c r="D26" s="9" t="s">
        <v>103</v>
      </c>
      <c r="E26" s="7">
        <v>1</v>
      </c>
    </row>
    <row r="28" ht="12.75">
      <c r="A28" s="3" t="s">
        <v>39</v>
      </c>
    </row>
    <row r="29" spans="2:5" s="7" customFormat="1" ht="12.75">
      <c r="B29" s="10" t="s">
        <v>53</v>
      </c>
      <c r="C29" s="8" t="s">
        <v>123</v>
      </c>
      <c r="D29" s="9" t="s">
        <v>57</v>
      </c>
      <c r="E29" s="7">
        <v>2</v>
      </c>
    </row>
    <row r="31" ht="12.75">
      <c r="A31" s="3" t="s">
        <v>97</v>
      </c>
    </row>
    <row r="32" spans="2:5" s="7" customFormat="1" ht="12.75">
      <c r="B32" s="11" t="s">
        <v>154</v>
      </c>
      <c r="C32" s="8" t="s">
        <v>90</v>
      </c>
      <c r="D32" s="9" t="s">
        <v>57</v>
      </c>
      <c r="E32" s="7">
        <v>8</v>
      </c>
    </row>
    <row r="33" spans="2:5" s="7" customFormat="1" ht="12.75">
      <c r="B33" s="10" t="s">
        <v>22</v>
      </c>
      <c r="C33" s="8">
        <v>0</v>
      </c>
      <c r="D33" s="9" t="s">
        <v>57</v>
      </c>
      <c r="E33" s="7">
        <v>1</v>
      </c>
    </row>
    <row r="34" spans="2:5" s="7" customFormat="1" ht="12.75">
      <c r="B34" s="7" t="s">
        <v>25</v>
      </c>
      <c r="C34" s="8">
        <v>62</v>
      </c>
      <c r="D34" s="9" t="s">
        <v>57</v>
      </c>
      <c r="E34" s="7">
        <v>1</v>
      </c>
    </row>
    <row r="35" spans="2:5" s="7" customFormat="1" ht="12.75">
      <c r="B35" s="11" t="s">
        <v>155</v>
      </c>
      <c r="C35" s="8">
        <v>100</v>
      </c>
      <c r="D35" s="9" t="s">
        <v>57</v>
      </c>
      <c r="E35" s="7">
        <v>8</v>
      </c>
    </row>
    <row r="36" spans="2:5" s="7" customFormat="1" ht="12.75">
      <c r="B36" s="10" t="s">
        <v>81</v>
      </c>
      <c r="C36" s="8">
        <v>330</v>
      </c>
      <c r="D36" s="9" t="s">
        <v>57</v>
      </c>
      <c r="E36" s="7">
        <v>2</v>
      </c>
    </row>
    <row r="37" spans="2:5" s="7" customFormat="1" ht="12.75">
      <c r="B37" s="7" t="s">
        <v>106</v>
      </c>
      <c r="C37" s="8">
        <v>820</v>
      </c>
      <c r="D37" s="9" t="s">
        <v>57</v>
      </c>
      <c r="E37" s="7">
        <v>2</v>
      </c>
    </row>
    <row r="38" spans="2:5" s="7" customFormat="1" ht="12.75">
      <c r="B38" s="10" t="s">
        <v>156</v>
      </c>
      <c r="C38" s="8" t="s">
        <v>82</v>
      </c>
      <c r="D38" s="9" t="s">
        <v>57</v>
      </c>
      <c r="E38" s="7">
        <v>13</v>
      </c>
    </row>
    <row r="39" spans="2:5" s="7" customFormat="1" ht="12.75">
      <c r="B39" s="10" t="s">
        <v>147</v>
      </c>
      <c r="C39" s="8" t="s">
        <v>146</v>
      </c>
      <c r="D39" s="9" t="s">
        <v>57</v>
      </c>
      <c r="E39" s="7">
        <v>1</v>
      </c>
    </row>
    <row r="40" spans="2:5" s="7" customFormat="1" ht="12.75">
      <c r="B40" s="7" t="s">
        <v>132</v>
      </c>
      <c r="C40" s="8" t="s">
        <v>83</v>
      </c>
      <c r="D40" s="9" t="s">
        <v>57</v>
      </c>
      <c r="E40" s="7">
        <v>3</v>
      </c>
    </row>
    <row r="41" spans="2:5" s="7" customFormat="1" ht="12.75">
      <c r="B41" s="10" t="s">
        <v>24</v>
      </c>
      <c r="C41" s="8" t="s">
        <v>84</v>
      </c>
      <c r="D41" s="9" t="s">
        <v>57</v>
      </c>
      <c r="E41" s="7">
        <v>1</v>
      </c>
    </row>
    <row r="42" spans="2:5" s="7" customFormat="1" ht="12.75">
      <c r="B42" s="11" t="s">
        <v>157</v>
      </c>
      <c r="C42" s="8" t="s">
        <v>85</v>
      </c>
      <c r="D42" s="9" t="s">
        <v>57</v>
      </c>
      <c r="E42" s="7">
        <v>4</v>
      </c>
    </row>
    <row r="43" spans="2:5" s="7" customFormat="1" ht="12.75">
      <c r="B43" s="11" t="s">
        <v>158</v>
      </c>
      <c r="C43" s="8" t="s">
        <v>86</v>
      </c>
      <c r="D43" s="9" t="s">
        <v>57</v>
      </c>
      <c r="E43" s="7">
        <v>2</v>
      </c>
    </row>
    <row r="44" spans="2:5" s="7" customFormat="1" ht="12.75">
      <c r="B44" s="10" t="s">
        <v>26</v>
      </c>
      <c r="C44" s="8" t="s">
        <v>87</v>
      </c>
      <c r="D44" s="9" t="s">
        <v>57</v>
      </c>
      <c r="E44" s="7">
        <v>1</v>
      </c>
    </row>
    <row r="45" spans="2:5" s="7" customFormat="1" ht="12.75">
      <c r="B45" s="11" t="s">
        <v>159</v>
      </c>
      <c r="C45" s="8" t="s">
        <v>88</v>
      </c>
      <c r="D45" s="9" t="s">
        <v>57</v>
      </c>
      <c r="E45" s="7">
        <v>21</v>
      </c>
    </row>
    <row r="46" spans="2:5" s="7" customFormat="1" ht="12.75">
      <c r="B46" s="7" t="s">
        <v>104</v>
      </c>
      <c r="C46" s="8" t="s">
        <v>105</v>
      </c>
      <c r="D46" s="9" t="s">
        <v>57</v>
      </c>
      <c r="E46" s="7">
        <v>4</v>
      </c>
    </row>
    <row r="47" spans="2:5" s="7" customFormat="1" ht="12.75">
      <c r="B47" s="10" t="s">
        <v>23</v>
      </c>
      <c r="C47" s="8" t="s">
        <v>89</v>
      </c>
      <c r="D47" s="9" t="s">
        <v>57</v>
      </c>
      <c r="E47" s="7">
        <v>1</v>
      </c>
    </row>
    <row r="49" ht="12.75">
      <c r="A49" s="3" t="s">
        <v>96</v>
      </c>
    </row>
    <row r="50" spans="2:5" s="7" customFormat="1" ht="12.75">
      <c r="B50" s="7" t="s">
        <v>27</v>
      </c>
      <c r="C50" s="8" t="s">
        <v>91</v>
      </c>
      <c r="D50" s="9"/>
      <c r="E50" s="7">
        <v>1</v>
      </c>
    </row>
    <row r="52" ht="12.75">
      <c r="A52" s="3" t="s">
        <v>68</v>
      </c>
    </row>
    <row r="53" spans="2:5" s="7" customFormat="1" ht="12.75">
      <c r="B53" s="10" t="s">
        <v>36</v>
      </c>
      <c r="C53" s="8" t="s">
        <v>37</v>
      </c>
      <c r="D53" s="9"/>
      <c r="E53" s="7">
        <v>1</v>
      </c>
    </row>
    <row r="55" ht="12.75">
      <c r="A55" s="3" t="s">
        <v>66</v>
      </c>
    </row>
    <row r="56" spans="2:5" s="7" customFormat="1" ht="12.75">
      <c r="B56" s="10" t="s">
        <v>55</v>
      </c>
      <c r="C56" s="8" t="s">
        <v>60</v>
      </c>
      <c r="D56" s="9" t="s">
        <v>57</v>
      </c>
      <c r="E56" s="7">
        <v>2</v>
      </c>
    </row>
    <row r="57" spans="2:5" s="7" customFormat="1" ht="12.75">
      <c r="B57" s="7" t="s">
        <v>62</v>
      </c>
      <c r="C57" s="8" t="s">
        <v>63</v>
      </c>
      <c r="D57" s="9" t="s">
        <v>57</v>
      </c>
      <c r="E57" s="7">
        <v>8</v>
      </c>
    </row>
    <row r="58" spans="2:5" s="7" customFormat="1" ht="12.75">
      <c r="B58" s="10" t="s">
        <v>56</v>
      </c>
      <c r="C58" s="8" t="s">
        <v>58</v>
      </c>
      <c r="D58" s="9" t="s">
        <v>57</v>
      </c>
      <c r="E58" s="7">
        <v>4</v>
      </c>
    </row>
    <row r="59" spans="2:5" s="7" customFormat="1" ht="12.75">
      <c r="B59" s="7" t="s">
        <v>7</v>
      </c>
      <c r="C59" s="8" t="s">
        <v>59</v>
      </c>
      <c r="D59" s="9" t="s">
        <v>57</v>
      </c>
      <c r="E59" s="7">
        <v>1</v>
      </c>
    </row>
    <row r="60" spans="2:5" s="7" customFormat="1" ht="12.75">
      <c r="B60" s="11" t="s">
        <v>160</v>
      </c>
      <c r="C60" s="8" t="s">
        <v>126</v>
      </c>
      <c r="D60" s="9" t="s">
        <v>57</v>
      </c>
      <c r="E60" s="7">
        <v>7</v>
      </c>
    </row>
    <row r="61" spans="2:5" s="7" customFormat="1" ht="12.75">
      <c r="B61" s="7" t="s">
        <v>127</v>
      </c>
      <c r="C61" s="8" t="s">
        <v>125</v>
      </c>
      <c r="D61" s="9" t="s">
        <v>57</v>
      </c>
      <c r="E61" s="7">
        <v>4</v>
      </c>
    </row>
    <row r="62" spans="2:5" s="7" customFormat="1" ht="12.75">
      <c r="B62" s="7" t="s">
        <v>128</v>
      </c>
      <c r="C62" s="8" t="s">
        <v>129</v>
      </c>
      <c r="D62" s="9" t="s">
        <v>57</v>
      </c>
      <c r="E62" s="7">
        <v>2</v>
      </c>
    </row>
    <row r="63" spans="2:5" s="7" customFormat="1" ht="12.75">
      <c r="B63" s="7" t="s">
        <v>124</v>
      </c>
      <c r="C63" s="8" t="s">
        <v>65</v>
      </c>
      <c r="D63" s="9" t="s">
        <v>64</v>
      </c>
      <c r="E63" s="7">
        <v>6</v>
      </c>
    </row>
    <row r="65" ht="12.75">
      <c r="A65" s="3" t="s">
        <v>61</v>
      </c>
    </row>
    <row r="66" spans="2:5" s="7" customFormat="1" ht="12.75">
      <c r="B66" s="7" t="s">
        <v>8</v>
      </c>
      <c r="C66" s="8" t="s">
        <v>149</v>
      </c>
      <c r="D66" s="9" t="s">
        <v>148</v>
      </c>
      <c r="E66" s="7">
        <v>1</v>
      </c>
    </row>
    <row r="67" spans="2:5" s="7" customFormat="1" ht="12.75">
      <c r="B67" s="7" t="s">
        <v>9</v>
      </c>
      <c r="C67" s="8" t="s">
        <v>151</v>
      </c>
      <c r="D67" s="9" t="s">
        <v>150</v>
      </c>
      <c r="E67" s="7">
        <v>1</v>
      </c>
    </row>
    <row r="69" ht="12.75">
      <c r="A69" s="3" t="s">
        <v>94</v>
      </c>
    </row>
    <row r="70" spans="2:5" s="7" customFormat="1" ht="12.75">
      <c r="B70" s="7" t="s">
        <v>5</v>
      </c>
      <c r="C70" s="8" t="s">
        <v>6</v>
      </c>
      <c r="D70" s="9"/>
      <c r="E70" s="7">
        <v>1</v>
      </c>
    </row>
    <row r="72" ht="12.75">
      <c r="A72" s="3" t="s">
        <v>67</v>
      </c>
    </row>
    <row r="73" spans="2:5" s="7" customFormat="1" ht="12.75">
      <c r="B73" s="7" t="s">
        <v>33</v>
      </c>
      <c r="C73" s="8">
        <v>44160</v>
      </c>
      <c r="D73" s="9" t="s">
        <v>54</v>
      </c>
      <c r="E73" s="7">
        <v>1</v>
      </c>
    </row>
    <row r="75" ht="12.75">
      <c r="A75" s="3" t="s">
        <v>93</v>
      </c>
    </row>
    <row r="76" spans="1:4" s="7" customFormat="1" ht="12.75">
      <c r="A76" s="11"/>
      <c r="B76" s="10" t="s">
        <v>133</v>
      </c>
      <c r="C76" s="8" t="s">
        <v>90</v>
      </c>
      <c r="D76" s="9"/>
    </row>
    <row r="77" spans="2:5" s="7" customFormat="1" ht="12.75">
      <c r="B77" s="11" t="s">
        <v>161</v>
      </c>
      <c r="C77" s="8" t="s">
        <v>88</v>
      </c>
      <c r="D77" s="9"/>
      <c r="E77" s="7">
        <v>4</v>
      </c>
    </row>
    <row r="78" spans="2:5" s="7" customFormat="1" ht="12.75">
      <c r="B78" s="11" t="s">
        <v>162</v>
      </c>
      <c r="C78" s="8" t="s">
        <v>92</v>
      </c>
      <c r="D78" s="9"/>
      <c r="E78" s="7">
        <v>3</v>
      </c>
    </row>
    <row r="79" spans="2:5" s="7" customFormat="1" ht="12.75">
      <c r="B79" s="10" t="s">
        <v>120</v>
      </c>
      <c r="C79" s="8" t="s">
        <v>88</v>
      </c>
      <c r="D79" s="9"/>
      <c r="E79" s="7">
        <v>1</v>
      </c>
    </row>
    <row r="81" ht="12.75">
      <c r="A81" s="3" t="s">
        <v>95</v>
      </c>
    </row>
    <row r="82" spans="2:5" s="7" customFormat="1" ht="12.75">
      <c r="B82" s="10" t="s">
        <v>28</v>
      </c>
      <c r="C82" s="8" t="s">
        <v>29</v>
      </c>
      <c r="D82" s="9" t="s">
        <v>113</v>
      </c>
      <c r="E82" s="7">
        <v>1</v>
      </c>
    </row>
    <row r="83" spans="2:5" s="7" customFormat="1" ht="12.75">
      <c r="B83" s="10" t="s">
        <v>80</v>
      </c>
      <c r="C83" s="8" t="s">
        <v>21</v>
      </c>
      <c r="D83" s="9"/>
      <c r="E83" s="7">
        <v>2</v>
      </c>
    </row>
    <row r="85" spans="1:2" ht="12.75">
      <c r="A85" s="3" t="s">
        <v>107</v>
      </c>
      <c r="B85" s="1"/>
    </row>
    <row r="86" spans="2:4" s="7" customFormat="1" ht="12.75">
      <c r="B86" s="10" t="s">
        <v>50</v>
      </c>
      <c r="C86" s="8"/>
      <c r="D86" s="9"/>
    </row>
    <row r="87" ht="12.75">
      <c r="B87" s="5"/>
    </row>
    <row r="88" ht="12.75">
      <c r="A88" s="3" t="s">
        <v>74</v>
      </c>
    </row>
    <row r="89" spans="2:5" s="7" customFormat="1" ht="12.75">
      <c r="B89" s="10" t="s">
        <v>136</v>
      </c>
      <c r="C89" s="8" t="s">
        <v>134</v>
      </c>
      <c r="D89" s="9"/>
      <c r="E89" s="7">
        <v>8</v>
      </c>
    </row>
    <row r="90" spans="2:5" s="7" customFormat="1" ht="12.75">
      <c r="B90" s="10" t="s">
        <v>163</v>
      </c>
      <c r="C90" s="8" t="s">
        <v>135</v>
      </c>
      <c r="D90" s="9"/>
      <c r="E90" s="7">
        <v>8</v>
      </c>
    </row>
    <row r="92" ht="12.75">
      <c r="A92" s="3" t="s">
        <v>69</v>
      </c>
    </row>
    <row r="93" spans="2:5" s="7" customFormat="1" ht="12.75">
      <c r="B93" s="10" t="s">
        <v>10</v>
      </c>
      <c r="C93" s="8" t="s">
        <v>112</v>
      </c>
      <c r="D93" s="9"/>
      <c r="E93" s="7">
        <v>1</v>
      </c>
    </row>
    <row r="94" spans="2:5" s="7" customFormat="1" ht="12.75">
      <c r="B94" s="7" t="s">
        <v>110</v>
      </c>
      <c r="C94" s="8" t="s">
        <v>111</v>
      </c>
      <c r="D94" s="9"/>
      <c r="E94" s="7">
        <v>1</v>
      </c>
    </row>
    <row r="95" spans="2:5" s="7" customFormat="1" ht="12.75">
      <c r="B95" s="10" t="s">
        <v>164</v>
      </c>
      <c r="C95" s="8" t="s">
        <v>138</v>
      </c>
      <c r="D95" s="9"/>
      <c r="E95" s="7">
        <v>5</v>
      </c>
    </row>
    <row r="96" spans="2:5" s="7" customFormat="1" ht="12.75">
      <c r="B96" s="10" t="s">
        <v>137</v>
      </c>
      <c r="C96" s="8" t="s">
        <v>111</v>
      </c>
      <c r="D96" s="9" t="s">
        <v>139</v>
      </c>
      <c r="E96" s="7">
        <v>1</v>
      </c>
    </row>
    <row r="97" spans="2:5" s="7" customFormat="1" ht="12.75">
      <c r="B97" s="10" t="s">
        <v>35</v>
      </c>
      <c r="C97" s="8" t="s">
        <v>108</v>
      </c>
      <c r="D97" s="9" t="s">
        <v>109</v>
      </c>
      <c r="E97" s="7">
        <v>1</v>
      </c>
    </row>
    <row r="99" ht="12.75">
      <c r="A99" s="3" t="s">
        <v>71</v>
      </c>
    </row>
    <row r="100" spans="2:5" s="7" customFormat="1" ht="12.75">
      <c r="B100" s="7" t="s">
        <v>72</v>
      </c>
      <c r="C100" s="8"/>
      <c r="D100" s="9"/>
      <c r="E100" s="7">
        <v>2</v>
      </c>
    </row>
    <row r="102" ht="12.75">
      <c r="A102" s="3" t="s">
        <v>70</v>
      </c>
    </row>
    <row r="103" spans="2:5" s="7" customFormat="1" ht="12.75">
      <c r="B103" s="7" t="s">
        <v>17</v>
      </c>
      <c r="C103" s="8" t="s">
        <v>18</v>
      </c>
      <c r="D103" s="9"/>
      <c r="E103" s="7">
        <v>1</v>
      </c>
    </row>
    <row r="104" spans="2:5" s="7" customFormat="1" ht="12.75">
      <c r="B104" s="7" t="s">
        <v>15</v>
      </c>
      <c r="C104" s="8" t="s">
        <v>16</v>
      </c>
      <c r="D104" s="9"/>
      <c r="E104" s="7">
        <v>1</v>
      </c>
    </row>
    <row r="105" spans="3:4" s="14" customFormat="1" ht="12.75">
      <c r="C105" s="15"/>
      <c r="D105" s="16"/>
    </row>
    <row r="106" spans="1:4" s="14" customFormat="1" ht="12.75">
      <c r="A106" s="17" t="s">
        <v>145</v>
      </c>
      <c r="C106" s="15"/>
      <c r="D106" s="16"/>
    </row>
    <row r="107" spans="2:5" s="7" customFormat="1" ht="12.75">
      <c r="B107" s="7" t="s">
        <v>115</v>
      </c>
      <c r="C107" s="8"/>
      <c r="D107" s="9"/>
      <c r="E107" s="7">
        <v>1</v>
      </c>
    </row>
    <row r="108" spans="2:5" s="7" customFormat="1" ht="12.75">
      <c r="B108" s="7" t="s">
        <v>140</v>
      </c>
      <c r="C108" s="8"/>
      <c r="D108" s="9"/>
      <c r="E108" s="7">
        <v>6</v>
      </c>
    </row>
    <row r="109" spans="2:5" s="7" customFormat="1" ht="12.75">
      <c r="B109" s="7" t="s">
        <v>141</v>
      </c>
      <c r="C109" s="8"/>
      <c r="D109" s="9"/>
      <c r="E109" s="7">
        <v>6</v>
      </c>
    </row>
    <row r="110" spans="2:5" s="7" customFormat="1" ht="12.75">
      <c r="B110" s="7" t="s">
        <v>142</v>
      </c>
      <c r="C110" s="8"/>
      <c r="D110" s="9"/>
      <c r="E110" s="7">
        <v>4</v>
      </c>
    </row>
    <row r="111" spans="2:5" s="7" customFormat="1" ht="12.75">
      <c r="B111" s="7" t="s">
        <v>143</v>
      </c>
      <c r="C111" s="8"/>
      <c r="D111" s="9"/>
      <c r="E111" s="7">
        <v>4</v>
      </c>
    </row>
    <row r="112" spans="2:5" s="7" customFormat="1" ht="12.75">
      <c r="B112" s="7" t="s">
        <v>144</v>
      </c>
      <c r="C112" s="8"/>
      <c r="D112" s="9"/>
      <c r="E112" s="7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8.7109375" style="0" customWidth="1"/>
    <col min="9" max="9" width="3.00390625" style="0" customWidth="1"/>
    <col min="12" max="12" width="3.8515625" style="0" customWidth="1"/>
    <col min="13" max="13" width="4.421875" style="0" customWidth="1"/>
    <col min="14" max="14" width="3.8515625" style="0" customWidth="1"/>
  </cols>
  <sheetData>
    <row r="2" spans="3:10" ht="12.75">
      <c r="C2" s="1" t="s">
        <v>116</v>
      </c>
      <c r="F2" s="1" t="s">
        <v>117</v>
      </c>
      <c r="J2" s="1" t="s">
        <v>121</v>
      </c>
    </row>
    <row r="3" spans="1:11" ht="12.75">
      <c r="A3" s="1" t="s">
        <v>40</v>
      </c>
      <c r="B3">
        <v>1</v>
      </c>
      <c r="C3" s="13"/>
      <c r="G3">
        <f>F3*B3</f>
        <v>0</v>
      </c>
      <c r="J3">
        <v>667</v>
      </c>
      <c r="K3">
        <f>J3*B3</f>
        <v>667</v>
      </c>
    </row>
    <row r="4" spans="1:15" ht="12.75">
      <c r="A4" s="1" t="s">
        <v>101</v>
      </c>
      <c r="B4">
        <v>6</v>
      </c>
      <c r="C4" s="13">
        <v>13080</v>
      </c>
      <c r="D4">
        <f aca="true" t="shared" si="0" ref="D4:D9">B4*C4</f>
        <v>78480</v>
      </c>
      <c r="F4" s="12">
        <v>14012</v>
      </c>
      <c r="G4">
        <f aca="true" t="shared" si="1" ref="G4:G9">F4*B4</f>
        <v>84072</v>
      </c>
      <c r="H4">
        <f>D4-G4</f>
        <v>-5592</v>
      </c>
      <c r="M4">
        <v>6</v>
      </c>
      <c r="N4">
        <v>4</v>
      </c>
      <c r="O4">
        <f>N4*C4</f>
        <v>52320</v>
      </c>
    </row>
    <row r="5" spans="1:15" ht="12.75">
      <c r="A5" s="1" t="s">
        <v>42</v>
      </c>
      <c r="B5">
        <v>4</v>
      </c>
      <c r="C5" s="13">
        <v>4950</v>
      </c>
      <c r="D5">
        <f t="shared" si="0"/>
        <v>19800</v>
      </c>
      <c r="F5" s="12">
        <v>5263</v>
      </c>
      <c r="G5">
        <f t="shared" si="1"/>
        <v>21052</v>
      </c>
      <c r="H5">
        <f>D5-G5</f>
        <v>-1252</v>
      </c>
      <c r="J5">
        <v>5263</v>
      </c>
      <c r="K5">
        <f>J5*B5</f>
        <v>21052</v>
      </c>
      <c r="M5">
        <v>2</v>
      </c>
      <c r="N5">
        <v>2</v>
      </c>
      <c r="O5">
        <f>N5*C5</f>
        <v>9900</v>
      </c>
    </row>
    <row r="6" spans="1:15" ht="12.75">
      <c r="A6" s="1" t="s">
        <v>13</v>
      </c>
      <c r="B6">
        <v>4</v>
      </c>
      <c r="C6" s="12">
        <v>18480</v>
      </c>
      <c r="D6">
        <f t="shared" si="0"/>
        <v>73920</v>
      </c>
      <c r="F6" s="13">
        <v>15544</v>
      </c>
      <c r="G6">
        <f t="shared" si="1"/>
        <v>62176</v>
      </c>
      <c r="H6">
        <f>D6-G6</f>
        <v>11744</v>
      </c>
      <c r="J6">
        <v>15568</v>
      </c>
      <c r="K6">
        <f>J6*B6</f>
        <v>62272</v>
      </c>
      <c r="M6">
        <v>2</v>
      </c>
      <c r="N6">
        <v>1</v>
      </c>
      <c r="O6">
        <f>N6*C6</f>
        <v>18480</v>
      </c>
    </row>
    <row r="7" spans="1:11" ht="12.75">
      <c r="A7" s="1" t="s">
        <v>118</v>
      </c>
      <c r="B7">
        <v>4</v>
      </c>
      <c r="C7" s="12">
        <v>937</v>
      </c>
      <c r="D7">
        <f t="shared" si="0"/>
        <v>3748</v>
      </c>
      <c r="F7" s="6">
        <v>807</v>
      </c>
      <c r="G7">
        <f t="shared" si="1"/>
        <v>3228</v>
      </c>
      <c r="H7">
        <f>D7-G7</f>
        <v>520</v>
      </c>
      <c r="J7">
        <v>784</v>
      </c>
      <c r="K7">
        <f>J7*B7</f>
        <v>3136</v>
      </c>
    </row>
    <row r="8" spans="1:11" ht="12.75">
      <c r="A8" s="1" t="s">
        <v>41</v>
      </c>
      <c r="B8">
        <v>6</v>
      </c>
      <c r="C8" s="12">
        <v>1370</v>
      </c>
      <c r="D8">
        <f t="shared" si="0"/>
        <v>8220</v>
      </c>
      <c r="F8" s="13">
        <v>1064</v>
      </c>
      <c r="G8">
        <f t="shared" si="1"/>
        <v>6384</v>
      </c>
      <c r="H8">
        <f>D8-G8</f>
        <v>1836</v>
      </c>
      <c r="J8">
        <v>1544</v>
      </c>
      <c r="K8">
        <f>J8*B8</f>
        <v>9264</v>
      </c>
    </row>
    <row r="9" spans="1:15" ht="12.75">
      <c r="A9" s="1">
        <v>44160</v>
      </c>
      <c r="B9">
        <v>5</v>
      </c>
      <c r="C9" s="13">
        <v>6830</v>
      </c>
      <c r="D9">
        <f t="shared" si="0"/>
        <v>34150</v>
      </c>
      <c r="G9">
        <f t="shared" si="1"/>
        <v>0</v>
      </c>
      <c r="M9">
        <v>5</v>
      </c>
      <c r="N9">
        <v>3</v>
      </c>
      <c r="O9">
        <f>N9*C9</f>
        <v>20490</v>
      </c>
    </row>
    <row r="11" spans="4:15" ht="12.75">
      <c r="D11">
        <f>SUM(D4:D9)</f>
        <v>218318</v>
      </c>
      <c r="H11">
        <f>SUM(H6:H8)</f>
        <v>14100</v>
      </c>
      <c r="O11">
        <f>SUM(O4:O9)</f>
        <v>101190</v>
      </c>
    </row>
    <row r="13" ht="12.75">
      <c r="O13">
        <f>O11*1.1</f>
        <v>111309.00000000001</v>
      </c>
    </row>
    <row r="15" spans="4:7" ht="12.75">
      <c r="D15">
        <f>D9+D5+D4</f>
        <v>132430</v>
      </c>
      <c r="G15">
        <f>G6+G7+G8</f>
        <v>71788</v>
      </c>
    </row>
    <row r="17" ht="12.75">
      <c r="E17">
        <f>D15+G15</f>
        <v>204218</v>
      </c>
    </row>
    <row r="29" spans="2:3" ht="12.75">
      <c r="B29">
        <v>168</v>
      </c>
      <c r="C29">
        <f>B29*1100</f>
        <v>184800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www.PHILka.RU</cp:lastModifiedBy>
  <dcterms:created xsi:type="dcterms:W3CDTF">2012-03-22T02:26:14Z</dcterms:created>
  <dcterms:modified xsi:type="dcterms:W3CDTF">2013-10-26T08:03:10Z</dcterms:modified>
  <cp:category/>
  <cp:version/>
  <cp:contentType/>
  <cp:contentStatus/>
</cp:coreProperties>
</file>